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_02\Desktop\DET_VALORE AREE FABBRICABILI\Nuova cartella\"/>
    </mc:Choice>
  </mc:AlternateContent>
  <xr:revisionPtr revIDLastSave="0" documentId="8_{377A4473-4F8F-4333-98BC-544C5385AC1F}" xr6:coauthVersionLast="47" xr6:coauthVersionMax="47" xr10:uidLastSave="{00000000-0000-0000-0000-000000000000}"/>
  <bookViews>
    <workbookView xWindow="-120" yWindow="-120" windowWidth="29040" windowHeight="15720" activeTab="1" xr2:uid="{D6F134F8-B841-440A-91D7-464FB746AF9F}"/>
  </bookViews>
  <sheets>
    <sheet name="Parametri" sheetId="1" r:id="rId1"/>
    <sheet name="Foglio di calco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  <c r="D16" i="2"/>
  <c r="D12" i="2" l="1"/>
  <c r="D13" i="2" s="1"/>
  <c r="D17" i="2" s="1"/>
</calcChain>
</file>

<file path=xl/sharedStrings.xml><?xml version="1.0" encoding="utf-8"?>
<sst xmlns="http://schemas.openxmlformats.org/spreadsheetml/2006/main" count="70" uniqueCount="57">
  <si>
    <t>Zona territoriale</t>
  </si>
  <si>
    <t>Parametro</t>
  </si>
  <si>
    <t>Centro</t>
  </si>
  <si>
    <t>Periferia</t>
  </si>
  <si>
    <t>Rurale</t>
  </si>
  <si>
    <t>PARAMETRO 1</t>
  </si>
  <si>
    <t>Paragrafo 6.1</t>
  </si>
  <si>
    <t>PARAMETRO 2</t>
  </si>
  <si>
    <t>Paragrafo 6.2</t>
  </si>
  <si>
    <t>Destinazione d’uso</t>
  </si>
  <si>
    <t>Residenziale</t>
  </si>
  <si>
    <t>Commerciale</t>
  </si>
  <si>
    <t>Produttiva</t>
  </si>
  <si>
    <t>Terziaria</t>
  </si>
  <si>
    <t>Paragrafo 6.3</t>
  </si>
  <si>
    <t>PARAMETRO 3</t>
  </si>
  <si>
    <t>Dimensione dell’area</t>
  </si>
  <si>
    <t>Superficie ≤ 1.000</t>
  </si>
  <si>
    <t>Superficie &gt; 1.000 / ≤ 5.000</t>
  </si>
  <si>
    <t>Superficie &gt; 5.000 / ≤ 10.000</t>
  </si>
  <si>
    <t>Superficie ≥ 10.000</t>
  </si>
  <si>
    <t>PARAMETRO 4</t>
  </si>
  <si>
    <t>Paragrafo 6.4</t>
  </si>
  <si>
    <t>Edificabilità</t>
  </si>
  <si>
    <t>PARAMETRO 5</t>
  </si>
  <si>
    <t>paragrafo 6.5</t>
  </si>
  <si>
    <t>Descrizione</t>
  </si>
  <si>
    <t>Prezzo medio base</t>
  </si>
  <si>
    <t>Valore area fabbricabile</t>
  </si>
  <si>
    <t>PARAMETRO 6</t>
  </si>
  <si>
    <t>Presenza di vincoli</t>
  </si>
  <si>
    <t>Sì</t>
  </si>
  <si>
    <t>No</t>
  </si>
  <si>
    <t>Destinazione d'uso</t>
  </si>
  <si>
    <t>Vincoli</t>
  </si>
  <si>
    <t>Dimensione dell'area</t>
  </si>
  <si>
    <t>Superficie area</t>
  </si>
  <si>
    <t>Aliquota IMU</t>
  </si>
  <si>
    <t>% possesso</t>
  </si>
  <si>
    <t>IMU dovuta</t>
  </si>
  <si>
    <t>€/mq per area fabbricabile specifica</t>
  </si>
  <si>
    <t>Processo di edificabilità</t>
  </si>
  <si>
    <t>Città consolidata ad alta densità</t>
  </si>
  <si>
    <t>Città consolidata a media densità</t>
  </si>
  <si>
    <t>Ambiti di trasformazione</t>
  </si>
  <si>
    <t>Aree produttive e artigianali inserite in P.A. vigenti e convenzionati (art. 26 NTA)</t>
  </si>
  <si>
    <t>Aree commerciali inserite in P.A. vigenti e convenzionati (art. 26 NTA)</t>
  </si>
  <si>
    <t>Aree soggette a disciplina particolare - ADS (art. 29 NTA)</t>
  </si>
  <si>
    <t>Comparto di Riqualificazione Urbana Via Statuto – CRU1</t>
  </si>
  <si>
    <t>Comparto di Riqualificazione ex Sinterama – CRU2</t>
  </si>
  <si>
    <t>Comparto di Riqualificazione Urbana Via Cavour – CRU3</t>
  </si>
  <si>
    <t>Indice di utilizzazione fondiaria (Uf)</t>
  </si>
  <si>
    <t>Indice utilizzazione fondiaria</t>
  </si>
  <si>
    <t>Aree ad immediata edificabilità con opere di urbanizzazione realizzate ancorché non collaudate o cedute al Comune</t>
  </si>
  <si>
    <t>Aree con strumento urbanistico sottoscritto ed operativo ed opere di urbanizzazione realizzate almeno parzialmente</t>
  </si>
  <si>
    <t xml:space="preserve">Aree con strumento urbanistico approvato ove le opere di urbanizzazione non sono ancora realizzate </t>
  </si>
  <si>
    <t>Aree con strumento urbanistico non ancora approvato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</si>
</sst>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rgb="FF00B05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FE7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8" fontId="7" fillId="0" borderId="7" xfId="0" applyNumberFormat="1" applyFont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8" fontId="6" fillId="0" borderId="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0" fontId="9" fillId="0" borderId="11" xfId="2" applyNumberFormat="1" applyFont="1" applyFill="1" applyBorder="1" applyAlignment="1">
      <alignment vertical="center"/>
    </xf>
    <xf numFmtId="9" fontId="9" fillId="0" borderId="12" xfId="2" applyFont="1" applyFill="1" applyBorder="1" applyAlignment="1">
      <alignment vertical="center"/>
    </xf>
    <xf numFmtId="2" fontId="0" fillId="0" borderId="7" xfId="0" applyNumberFormat="1" applyBorder="1"/>
    <xf numFmtId="44" fontId="0" fillId="0" borderId="9" xfId="1" applyFont="1" applyBorder="1"/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0" fontId="0" fillId="0" borderId="5" xfId="2" applyNumberFormat="1" applyFont="1" applyBorder="1"/>
    <xf numFmtId="2" fontId="6" fillId="0" borderId="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</cellXfs>
  <cellStyles count="3">
    <cellStyle name="Normale" xfId="0" builtinId="0"/>
    <cellStyle name="Percentuale" xfId="2" builtinId="5"/>
    <cellStyle name="Valuta" xfId="1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7A578-DD9D-4E70-AA34-EA23345D16ED}">
  <dimension ref="A1:C56"/>
  <sheetViews>
    <sheetView showGridLines="0" workbookViewId="0">
      <selection activeCell="B52" sqref="B52:B55"/>
    </sheetView>
  </sheetViews>
  <sheetFormatPr defaultColWidth="0" defaultRowHeight="12.75" zeroHeight="1" x14ac:dyDescent="0.2"/>
  <cols>
    <col min="1" max="1" width="41.5703125" style="1" customWidth="1"/>
    <col min="2" max="2" width="23" style="1" customWidth="1"/>
    <col min="3" max="3" width="9.140625" style="1" customWidth="1"/>
    <col min="4" max="16384" width="8.85546875" style="1" hidden="1"/>
  </cols>
  <sheetData>
    <row r="1" spans="1:2" x14ac:dyDescent="0.2"/>
    <row r="2" spans="1:2" x14ac:dyDescent="0.2">
      <c r="A2" s="2" t="s">
        <v>5</v>
      </c>
      <c r="B2" s="3" t="s">
        <v>6</v>
      </c>
    </row>
    <row r="3" spans="1:2" x14ac:dyDescent="0.2">
      <c r="A3" s="4" t="s">
        <v>0</v>
      </c>
      <c r="B3" s="5" t="s">
        <v>1</v>
      </c>
    </row>
    <row r="4" spans="1:2" x14ac:dyDescent="0.2">
      <c r="A4" s="21"/>
      <c r="B4" s="22"/>
    </row>
    <row r="5" spans="1:2" x14ac:dyDescent="0.2">
      <c r="A5" s="8" t="s">
        <v>2</v>
      </c>
      <c r="B5" s="29">
        <v>1</v>
      </c>
    </row>
    <row r="6" spans="1:2" x14ac:dyDescent="0.2">
      <c r="A6" s="6" t="s">
        <v>3</v>
      </c>
      <c r="B6" s="30">
        <v>0.97</v>
      </c>
    </row>
    <row r="7" spans="1:2" x14ac:dyDescent="0.2">
      <c r="A7" s="7" t="s">
        <v>4</v>
      </c>
      <c r="B7" s="31">
        <v>0.93</v>
      </c>
    </row>
    <row r="8" spans="1:2" x14ac:dyDescent="0.2"/>
    <row r="9" spans="1:2" x14ac:dyDescent="0.2"/>
    <row r="10" spans="1:2" x14ac:dyDescent="0.2">
      <c r="A10" s="2" t="s">
        <v>7</v>
      </c>
      <c r="B10" s="3" t="s">
        <v>8</v>
      </c>
    </row>
    <row r="11" spans="1:2" x14ac:dyDescent="0.2">
      <c r="A11" s="4" t="s">
        <v>51</v>
      </c>
      <c r="B11" s="5" t="s">
        <v>1</v>
      </c>
    </row>
    <row r="12" spans="1:2" x14ac:dyDescent="0.2">
      <c r="A12" s="21"/>
      <c r="B12" s="22"/>
    </row>
    <row r="13" spans="1:2" x14ac:dyDescent="0.2">
      <c r="A13" s="8" t="s">
        <v>42</v>
      </c>
      <c r="B13" s="29">
        <v>0.95</v>
      </c>
    </row>
    <row r="14" spans="1:2" x14ac:dyDescent="0.2">
      <c r="A14" s="8" t="s">
        <v>43</v>
      </c>
      <c r="B14" s="30">
        <v>0.9</v>
      </c>
    </row>
    <row r="15" spans="1:2" x14ac:dyDescent="0.2">
      <c r="A15" s="8" t="s">
        <v>44</v>
      </c>
      <c r="B15" s="29">
        <v>0.9</v>
      </c>
    </row>
    <row r="16" spans="1:2" ht="25.5" x14ac:dyDescent="0.2">
      <c r="A16" s="8" t="s">
        <v>45</v>
      </c>
      <c r="B16" s="29">
        <v>1</v>
      </c>
    </row>
    <row r="17" spans="1:2" ht="25.5" x14ac:dyDescent="0.2">
      <c r="A17" s="8" t="s">
        <v>46</v>
      </c>
      <c r="B17" s="29">
        <v>0.95</v>
      </c>
    </row>
    <row r="18" spans="1:2" ht="25.5" x14ac:dyDescent="0.2">
      <c r="A18" s="8" t="s">
        <v>47</v>
      </c>
      <c r="B18" s="29">
        <v>0.8</v>
      </c>
    </row>
    <row r="19" spans="1:2" ht="25.5" x14ac:dyDescent="0.2">
      <c r="A19" s="6" t="s">
        <v>48</v>
      </c>
      <c r="B19" s="29">
        <v>1</v>
      </c>
    </row>
    <row r="20" spans="1:2" ht="25.5" x14ac:dyDescent="0.2">
      <c r="A20" s="6" t="s">
        <v>49</v>
      </c>
      <c r="B20" s="30">
        <v>0.95</v>
      </c>
    </row>
    <row r="21" spans="1:2" ht="25.5" x14ac:dyDescent="0.2">
      <c r="A21" s="7" t="s">
        <v>50</v>
      </c>
      <c r="B21" s="31">
        <v>1</v>
      </c>
    </row>
    <row r="22" spans="1:2" x14ac:dyDescent="0.2"/>
    <row r="23" spans="1:2" x14ac:dyDescent="0.2"/>
    <row r="24" spans="1:2" x14ac:dyDescent="0.2">
      <c r="A24" s="2" t="s">
        <v>15</v>
      </c>
      <c r="B24" s="3" t="s">
        <v>14</v>
      </c>
    </row>
    <row r="25" spans="1:2" x14ac:dyDescent="0.2">
      <c r="A25" s="4" t="s">
        <v>9</v>
      </c>
      <c r="B25" s="5" t="s">
        <v>1</v>
      </c>
    </row>
    <row r="26" spans="1:2" x14ac:dyDescent="0.2">
      <c r="A26" s="21"/>
      <c r="B26" s="22"/>
    </row>
    <row r="27" spans="1:2" x14ac:dyDescent="0.2">
      <c r="A27" s="8" t="s">
        <v>10</v>
      </c>
      <c r="B27" s="29">
        <v>1.05</v>
      </c>
    </row>
    <row r="28" spans="1:2" x14ac:dyDescent="0.2">
      <c r="A28" s="6" t="s">
        <v>11</v>
      </c>
      <c r="B28" s="30">
        <v>0.6</v>
      </c>
    </row>
    <row r="29" spans="1:2" x14ac:dyDescent="0.2">
      <c r="A29" s="6" t="s">
        <v>12</v>
      </c>
      <c r="B29" s="30">
        <v>0.85</v>
      </c>
    </row>
    <row r="30" spans="1:2" x14ac:dyDescent="0.2">
      <c r="A30" s="7" t="s">
        <v>13</v>
      </c>
      <c r="B30" s="31">
        <v>1.2</v>
      </c>
    </row>
    <row r="31" spans="1:2" x14ac:dyDescent="0.2"/>
    <row r="32" spans="1:2" x14ac:dyDescent="0.2"/>
    <row r="33" spans="1:2" x14ac:dyDescent="0.2">
      <c r="A33" s="2" t="s">
        <v>21</v>
      </c>
      <c r="B33" s="3" t="s">
        <v>22</v>
      </c>
    </row>
    <row r="34" spans="1:2" x14ac:dyDescent="0.2">
      <c r="A34" s="4" t="s">
        <v>30</v>
      </c>
      <c r="B34" s="5" t="s">
        <v>1</v>
      </c>
    </row>
    <row r="35" spans="1:2" x14ac:dyDescent="0.2">
      <c r="A35" s="21"/>
      <c r="B35" s="22"/>
    </row>
    <row r="36" spans="1:2" x14ac:dyDescent="0.2">
      <c r="A36" s="8" t="s">
        <v>31</v>
      </c>
      <c r="B36" s="29">
        <v>0.75</v>
      </c>
    </row>
    <row r="37" spans="1:2" x14ac:dyDescent="0.2">
      <c r="A37" s="7" t="s">
        <v>32</v>
      </c>
      <c r="B37" s="31">
        <v>1</v>
      </c>
    </row>
    <row r="38" spans="1:2" x14ac:dyDescent="0.2">
      <c r="A38" s="9"/>
      <c r="B38" s="9"/>
    </row>
    <row r="39" spans="1:2" x14ac:dyDescent="0.2"/>
    <row r="40" spans="1:2" x14ac:dyDescent="0.2">
      <c r="A40" s="2" t="s">
        <v>24</v>
      </c>
      <c r="B40" s="3" t="s">
        <v>22</v>
      </c>
    </row>
    <row r="41" spans="1:2" x14ac:dyDescent="0.2">
      <c r="A41" s="4" t="s">
        <v>16</v>
      </c>
      <c r="B41" s="5" t="s">
        <v>1</v>
      </c>
    </row>
    <row r="42" spans="1:2" x14ac:dyDescent="0.2">
      <c r="A42" s="21"/>
      <c r="B42" s="22"/>
    </row>
    <row r="43" spans="1:2" x14ac:dyDescent="0.2">
      <c r="A43" s="8" t="s">
        <v>17</v>
      </c>
      <c r="B43" s="29">
        <v>1</v>
      </c>
    </row>
    <row r="44" spans="1:2" x14ac:dyDescent="0.2">
      <c r="A44" s="6" t="s">
        <v>18</v>
      </c>
      <c r="B44" s="30">
        <v>0.95</v>
      </c>
    </row>
    <row r="45" spans="1:2" x14ac:dyDescent="0.2">
      <c r="A45" s="6" t="s">
        <v>19</v>
      </c>
      <c r="B45" s="30">
        <v>0.9</v>
      </c>
    </row>
    <row r="46" spans="1:2" x14ac:dyDescent="0.2">
      <c r="A46" s="7" t="s">
        <v>20</v>
      </c>
      <c r="B46" s="31">
        <v>0.85</v>
      </c>
    </row>
    <row r="47" spans="1:2" x14ac:dyDescent="0.2"/>
    <row r="48" spans="1:2" x14ac:dyDescent="0.2"/>
    <row r="49" spans="1:2" x14ac:dyDescent="0.2">
      <c r="A49" s="2" t="s">
        <v>29</v>
      </c>
      <c r="B49" s="3" t="s">
        <v>25</v>
      </c>
    </row>
    <row r="50" spans="1:2" x14ac:dyDescent="0.2">
      <c r="A50" s="4" t="s">
        <v>23</v>
      </c>
      <c r="B50" s="5" t="s">
        <v>1</v>
      </c>
    </row>
    <row r="51" spans="1:2" x14ac:dyDescent="0.2">
      <c r="A51" s="21"/>
      <c r="B51" s="22"/>
    </row>
    <row r="52" spans="1:2" ht="38.25" x14ac:dyDescent="0.2">
      <c r="A52" s="8" t="s">
        <v>53</v>
      </c>
      <c r="B52" s="29">
        <v>1</v>
      </c>
    </row>
    <row r="53" spans="1:2" ht="38.25" x14ac:dyDescent="0.2">
      <c r="A53" s="8" t="s">
        <v>54</v>
      </c>
      <c r="B53" s="29">
        <v>0.9</v>
      </c>
    </row>
    <row r="54" spans="1:2" ht="38.25" x14ac:dyDescent="0.2">
      <c r="A54" s="6" t="s">
        <v>55</v>
      </c>
      <c r="B54" s="30">
        <v>0.85</v>
      </c>
    </row>
    <row r="55" spans="1:2" ht="25.5" x14ac:dyDescent="0.2">
      <c r="A55" s="7" t="s">
        <v>56</v>
      </c>
      <c r="B55" s="31">
        <v>0.8</v>
      </c>
    </row>
    <row r="56" spans="1:2" x14ac:dyDescent="0.2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8402-D0B6-470B-B2A8-3B834E22AEF8}">
  <dimension ref="A1:E19"/>
  <sheetViews>
    <sheetView showGridLines="0" tabSelected="1" workbookViewId="0">
      <selection activeCell="D12" sqref="D12"/>
    </sheetView>
  </sheetViews>
  <sheetFormatPr defaultColWidth="0" defaultRowHeight="15" zeroHeight="1" x14ac:dyDescent="0.25"/>
  <cols>
    <col min="1" max="1" width="8.7109375" customWidth="1"/>
    <col min="2" max="2" width="27" bestFit="1" customWidth="1"/>
    <col min="3" max="3" width="65.7109375" bestFit="1" customWidth="1"/>
    <col min="4" max="4" width="20.42578125" customWidth="1"/>
    <col min="5" max="5" width="8.7109375" customWidth="1"/>
    <col min="6" max="16384" width="8.7109375" hidden="1"/>
  </cols>
  <sheetData>
    <row r="1" spans="2:4" x14ac:dyDescent="0.25"/>
    <row r="2" spans="2:4" x14ac:dyDescent="0.25">
      <c r="B2" s="35" t="s">
        <v>26</v>
      </c>
      <c r="C2" s="36"/>
      <c r="D2" s="10"/>
    </row>
    <row r="3" spans="2:4" x14ac:dyDescent="0.25">
      <c r="B3" s="20" t="s">
        <v>27</v>
      </c>
      <c r="C3" s="18"/>
      <c r="D3" s="14">
        <v>143.22999999999999</v>
      </c>
    </row>
    <row r="4" spans="2:4" x14ac:dyDescent="0.25">
      <c r="B4" s="20" t="s">
        <v>0</v>
      </c>
      <c r="C4" s="18" t="s">
        <v>2</v>
      </c>
      <c r="D4" s="33">
        <f>IFERROR(VLOOKUP(C4,Parametri!A2:B7,2,FALSE),"")</f>
        <v>1</v>
      </c>
    </row>
    <row r="5" spans="2:4" x14ac:dyDescent="0.25">
      <c r="B5" s="20" t="s">
        <v>52</v>
      </c>
      <c r="C5" s="18" t="s">
        <v>49</v>
      </c>
      <c r="D5" s="33">
        <f>IFERROR(VLOOKUP(C5,Parametri!A10:B21,2,FALSE),"")</f>
        <v>0.95</v>
      </c>
    </row>
    <row r="6" spans="2:4" x14ac:dyDescent="0.25">
      <c r="B6" s="20" t="s">
        <v>33</v>
      </c>
      <c r="C6" s="18" t="s">
        <v>10</v>
      </c>
      <c r="D6" s="33">
        <f>IFERROR(VLOOKUP(C6,Parametri!A24:B30,2,FALSE),"")</f>
        <v>1.05</v>
      </c>
    </row>
    <row r="7" spans="2:4" x14ac:dyDescent="0.25">
      <c r="B7" s="20" t="s">
        <v>34</v>
      </c>
      <c r="C7" s="18" t="s">
        <v>32</v>
      </c>
      <c r="D7" s="33">
        <f>IFERROR(VLOOKUP(C7,Parametri!A33:B37,2,FALSE),"")</f>
        <v>1</v>
      </c>
    </row>
    <row r="8" spans="2:4" x14ac:dyDescent="0.25">
      <c r="B8" s="20" t="s">
        <v>35</v>
      </c>
      <c r="C8" s="18" t="s">
        <v>17</v>
      </c>
      <c r="D8" s="33">
        <f>IFERROR(VLOOKUP(C8,Parametri!A40:B46,2,FALSE),"")</f>
        <v>1</v>
      </c>
    </row>
    <row r="9" spans="2:4" ht="30" x14ac:dyDescent="0.25">
      <c r="B9" s="20" t="s">
        <v>41</v>
      </c>
      <c r="C9" s="34" t="s">
        <v>53</v>
      </c>
      <c r="D9" s="33">
        <f>IFERROR(VLOOKUP(C9,Parametri!A49:B55,2,FALSE),"")</f>
        <v>1</v>
      </c>
    </row>
    <row r="10" spans="2:4" x14ac:dyDescent="0.25">
      <c r="B10" s="12"/>
      <c r="C10" s="19"/>
      <c r="D10" s="13"/>
    </row>
    <row r="11" spans="2:4" x14ac:dyDescent="0.25">
      <c r="B11" s="37" t="s">
        <v>36</v>
      </c>
      <c r="C11" s="38"/>
      <c r="D11" s="11">
        <v>2000</v>
      </c>
    </row>
    <row r="12" spans="2:4" x14ac:dyDescent="0.25">
      <c r="B12" s="37" t="s">
        <v>40</v>
      </c>
      <c r="C12" s="38"/>
      <c r="D12" s="14">
        <f>IFERROR(D3*D4*D5*D6*D7*D8*D9,"")</f>
        <v>142.87192499999998</v>
      </c>
    </row>
    <row r="13" spans="2:4" x14ac:dyDescent="0.25">
      <c r="B13" s="15" t="s">
        <v>28</v>
      </c>
      <c r="C13" s="16"/>
      <c r="D13" s="17">
        <f>IFERROR(D11*D12,"")</f>
        <v>285743.84999999998</v>
      </c>
    </row>
    <row r="14" spans="2:4" x14ac:dyDescent="0.25"/>
    <row r="15" spans="2:4" x14ac:dyDescent="0.25">
      <c r="B15" s="27" t="s">
        <v>37</v>
      </c>
      <c r="C15" s="23"/>
      <c r="D15" s="32">
        <v>1.06E-2</v>
      </c>
    </row>
    <row r="16" spans="2:4" x14ac:dyDescent="0.25">
      <c r="B16" s="28" t="s">
        <v>38</v>
      </c>
      <c r="C16" s="24">
        <v>1</v>
      </c>
      <c r="D16" s="25">
        <f>C16</f>
        <v>1</v>
      </c>
    </row>
    <row r="17" spans="2:4" x14ac:dyDescent="0.25">
      <c r="B17" s="39" t="s">
        <v>39</v>
      </c>
      <c r="C17" s="40"/>
      <c r="D17" s="26">
        <f>IFERROR(D13*D15*D16,"")</f>
        <v>3028.8848099999996</v>
      </c>
    </row>
    <row r="18" spans="2:4" x14ac:dyDescent="0.25"/>
    <row r="19" spans="2:4" x14ac:dyDescent="0.25"/>
  </sheetData>
  <mergeCells count="4">
    <mergeCell ref="B2:C2"/>
    <mergeCell ref="B12:C12"/>
    <mergeCell ref="B11:C11"/>
    <mergeCell ref="B17:C17"/>
  </mergeCells>
  <conditionalFormatting sqref="C4:C9">
    <cfRule type="containsBlanks" dxfId="4" priority="5">
      <formula>LEN(TRIM(C4))=0</formula>
    </cfRule>
  </conditionalFormatting>
  <conditionalFormatting sqref="C16">
    <cfRule type="containsBlanks" dxfId="3" priority="2">
      <formula>LEN(TRIM(C16))=0</formula>
    </cfRule>
  </conditionalFormatting>
  <conditionalFormatting sqref="D3">
    <cfRule type="containsBlanks" dxfId="2" priority="1">
      <formula>LEN(TRIM(D3))=0</formula>
    </cfRule>
  </conditionalFormatting>
  <conditionalFormatting sqref="D11">
    <cfRule type="containsBlanks" dxfId="1" priority="4">
      <formula>LEN(TRIM(D11))=0</formula>
    </cfRule>
  </conditionalFormatting>
  <conditionalFormatting sqref="D15:D16">
    <cfRule type="containsBlanks" dxfId="0" priority="3">
      <formula>LEN(TRIM(D15))=0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8D8CBC9E-223A-4A81-9EC3-853FDD275986}">
          <x14:formula1>
            <xm:f>Parametri!$A$4:$A$7</xm:f>
          </x14:formula1>
          <xm:sqref>C4</xm:sqref>
        </x14:dataValidation>
        <x14:dataValidation type="list" allowBlank="1" showInputMessage="1" showErrorMessage="1" xr:uid="{C1D6A128-EA69-447D-B2FB-9CFCB8C92579}">
          <x14:formula1>
            <xm:f>Parametri!$A$12:$A$21</xm:f>
          </x14:formula1>
          <xm:sqref>C5</xm:sqref>
        </x14:dataValidation>
        <x14:dataValidation type="list" allowBlank="1" showInputMessage="1" showErrorMessage="1" xr:uid="{5F5BF47E-267F-4390-9D34-1BE111ED8F05}">
          <x14:formula1>
            <xm:f>Parametri!$A$26:$A$30</xm:f>
          </x14:formula1>
          <xm:sqref>C6</xm:sqref>
        </x14:dataValidation>
        <x14:dataValidation type="list" allowBlank="1" showInputMessage="1" showErrorMessage="1" xr:uid="{4751B6F4-23E6-47C9-9266-1078B125138D}">
          <x14:formula1>
            <xm:f>Parametri!$A$35:$A$37</xm:f>
          </x14:formula1>
          <xm:sqref>C7</xm:sqref>
        </x14:dataValidation>
        <x14:dataValidation type="list" allowBlank="1" showInputMessage="1" showErrorMessage="1" xr:uid="{DFAC57F8-4923-40F7-BFEF-EFDDCD70E7B3}">
          <x14:formula1>
            <xm:f>Parametri!$A$42:$A$46</xm:f>
          </x14:formula1>
          <xm:sqref>C8</xm:sqref>
        </x14:dataValidation>
        <x14:dataValidation type="list" allowBlank="1" showInputMessage="1" showErrorMessage="1" xr:uid="{91DD267A-9196-47F1-BB13-51F7161BB9B8}">
          <x14:formula1>
            <xm:f>Parametri!$A$51:$A$55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Parametri</vt:lpstr>
      <vt:lpstr>Foglio di 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Macalli</dc:creator>
  <cp:lastModifiedBy>tecnico_02</cp:lastModifiedBy>
  <dcterms:created xsi:type="dcterms:W3CDTF">2023-02-09T08:53:00Z</dcterms:created>
  <dcterms:modified xsi:type="dcterms:W3CDTF">2024-01-04T14:40:02Z</dcterms:modified>
</cp:coreProperties>
</file>